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BIWS)\BIWS-All-Courses\60-FIG-2016-Edition\Banks-01-Overview\Banks-01-06-BS-to-IS-and-CFS\"/>
    </mc:Choice>
  </mc:AlternateContent>
  <bookViews>
    <workbookView xWindow="120" yWindow="108" windowWidth="15132" windowHeight="6816"/>
  </bookViews>
  <sheets>
    <sheet name="Bank-Financial-Statements" sheetId="23" r:id="rId1"/>
  </sheets>
  <definedNames>
    <definedName name="_xlnm.Print_Area" localSheetId="0">'Bank-Financial-Statements'!$A$1:$W$77</definedName>
    <definedName name="Qualifying_ALL">'Bank-Financial-Statements'!$G$13</definedName>
    <definedName name="Tax_Rate">'Bank-Financial-Statements'!$G$7</definedName>
  </definedNames>
  <calcPr calcId="162913"/>
</workbook>
</file>

<file path=xl/calcChain.xml><?xml version="1.0" encoding="utf-8"?>
<calcChain xmlns="http://schemas.openxmlformats.org/spreadsheetml/2006/main">
  <c r="O59" i="23" l="1"/>
  <c r="Q56" i="23"/>
  <c r="F40" i="23" l="1"/>
  <c r="F24" i="23" l="1"/>
  <c r="F25" i="23" l="1"/>
  <c r="F30" i="23" l="1"/>
  <c r="F43" i="23" s="1"/>
  <c r="F45" i="23" l="1"/>
  <c r="F47" i="23" s="1"/>
  <c r="F49" i="23" l="1"/>
</calcChain>
</file>

<file path=xl/sharedStrings.xml><?xml version="1.0" encoding="utf-8"?>
<sst xmlns="http://schemas.openxmlformats.org/spreadsheetml/2006/main" count="141" uniqueCount="131">
  <si>
    <t>Total Assets:</t>
  </si>
  <si>
    <t>Total Liabilities:</t>
  </si>
  <si>
    <t>Cash:</t>
  </si>
  <si>
    <t>($ in Millions)</t>
  </si>
  <si>
    <t>Preferred Stock:</t>
  </si>
  <si>
    <t>Allowance for Loan Losses:</t>
  </si>
  <si>
    <t>Net Loans:</t>
  </si>
  <si>
    <t>Liabilities:</t>
  </si>
  <si>
    <t>Deposits:</t>
  </si>
  <si>
    <t>Pre-Tax Income:</t>
  </si>
  <si>
    <t>Net Income:</t>
  </si>
  <si>
    <t>Non-Interest Expenses:</t>
  </si>
  <si>
    <t>Common Stock Issuances:</t>
  </si>
  <si>
    <t>Beginning Reserve Balance:</t>
  </si>
  <si>
    <t>Net Charge-Offs:</t>
  </si>
  <si>
    <t>Ending Reserve Balance:</t>
  </si>
  <si>
    <t>Net Charge-Offs Calculation:</t>
  </si>
  <si>
    <t>Common Stockholders' Equity:</t>
  </si>
  <si>
    <t>Provisions for Credit Losses:</t>
  </si>
  <si>
    <t>Tax Rate:</t>
  </si>
  <si>
    <t>Changes in Deposits:</t>
  </si>
  <si>
    <t>Preferred Issuances:</t>
  </si>
  <si>
    <t>Net Change in Cash:</t>
  </si>
  <si>
    <t>Reserve Ratio:</t>
  </si>
  <si>
    <t>Net Charge-Offs / Reserves:</t>
  </si>
  <si>
    <t>Assumptions:</t>
  </si>
  <si>
    <t>Minimum Leverage Ratio:</t>
  </si>
  <si>
    <t>Loan Loss Reserve Calculations:</t>
  </si>
  <si>
    <t>ASSETS:</t>
  </si>
  <si>
    <t>Beginning:</t>
  </si>
  <si>
    <t>Ending:</t>
  </si>
  <si>
    <t>LIABILITIES &amp; EQUITY:</t>
  </si>
  <si>
    <t>Gross Loans:</t>
  </si>
  <si>
    <t>Goodwill &amp; Other Intangible Assets:</t>
  </si>
  <si>
    <t>Other Assets:</t>
  </si>
  <si>
    <t>Senior Debt:</t>
  </si>
  <si>
    <t>Subordinated Notes:</t>
  </si>
  <si>
    <t>Convertible Bonds:</t>
  </si>
  <si>
    <t>Other Borrowings:</t>
  </si>
  <si>
    <t>Equity:</t>
  </si>
  <si>
    <t>Total Equity:</t>
  </si>
  <si>
    <t>Total Liabilities &amp; Equity:</t>
  </si>
  <si>
    <t>Common Equity Tier 1 (CET 1):</t>
  </si>
  <si>
    <t>(-) Gross Charge-Offs:</t>
  </si>
  <si>
    <t>(+) Recoveries:</t>
  </si>
  <si>
    <t>(+) Additions to Provisions:</t>
  </si>
  <si>
    <t>(+) Preferred Stock:</t>
  </si>
  <si>
    <t>Tier 1 Capital:</t>
  </si>
  <si>
    <t>REGULATORY CAPITAL:</t>
  </si>
  <si>
    <t>Tier 2 Capital:</t>
  </si>
  <si>
    <t>(+) Convertible Bonds:</t>
  </si>
  <si>
    <t>(+) Subordinated Notes:</t>
  </si>
  <si>
    <t>Total Tier 2 Capital:</t>
  </si>
  <si>
    <t>Total Capital:</t>
  </si>
  <si>
    <t>(+) Qualifying Allowance for LLs:</t>
  </si>
  <si>
    <t>% of Allowance for Loan Losses in Tier 2 Capital:</t>
  </si>
  <si>
    <t>Common Equity Tier 1 Ratio:</t>
  </si>
  <si>
    <t>Tier 1 Capital Ratio:</t>
  </si>
  <si>
    <t>Total Capital Ratio:</t>
  </si>
  <si>
    <t>Leverage Ratio:</t>
  </si>
  <si>
    <t>Total Risk-Weighted Assets:</t>
  </si>
  <si>
    <t>Total Tangible Assets:</t>
  </si>
  <si>
    <t>BALANCE CHECK:</t>
  </si>
  <si>
    <t>Loan Additions in Period Shown:</t>
  </si>
  <si>
    <t>Net Interest Income:</t>
  </si>
  <si>
    <t>Net Fee &amp; Commission Income:</t>
  </si>
  <si>
    <t>Changes in Other Assets:</t>
  </si>
  <si>
    <t>Changes in Subordinated Notes:</t>
  </si>
  <si>
    <t>Changes in Convertible Bonds:</t>
  </si>
  <si>
    <t>Annual Period:</t>
  </si>
  <si>
    <t>Minimum Tier 1 Capital Ratio:</t>
  </si>
  <si>
    <t>Minimum Total Capital Ratio:</t>
  </si>
  <si>
    <t>Minimum Common Equity Tier 1 Ratio:</t>
  </si>
  <si>
    <t>Additions to Gross Loans:</t>
  </si>
  <si>
    <t>Net Charge-Off Ratio:</t>
  </si>
  <si>
    <t>Interest</t>
  </si>
  <si>
    <t>Rate:</t>
  </si>
  <si>
    <t>Income:</t>
  </si>
  <si>
    <t>Risk</t>
  </si>
  <si>
    <t>Weight:</t>
  </si>
  <si>
    <t>Off-Balance Sheet Assets</t>
  </si>
  <si>
    <t>Conversion</t>
  </si>
  <si>
    <t>Balance:</t>
  </si>
  <si>
    <t>Factor:</t>
  </si>
  <si>
    <t>Total:</t>
  </si>
  <si>
    <t>Non-Securitized Guarantees:</t>
  </si>
  <si>
    <t>Unused Commitments:</t>
  </si>
  <si>
    <t>&lt; 1-Year Commitments:</t>
  </si>
  <si>
    <t>&gt; 1-Year Commitments:</t>
  </si>
  <si>
    <t>Expense:</t>
  </si>
  <si>
    <t>Taxes, Regulatory Capital, and Operating Assumptions:</t>
  </si>
  <si>
    <t>Cash Flow from Operations:</t>
  </si>
  <si>
    <t>Changes in Operating Assets &amp; Liabilities:</t>
  </si>
  <si>
    <t>(-) Income Taxes:</t>
  </si>
  <si>
    <t>(+) Interest Income:</t>
  </si>
  <si>
    <t>(-) Interest Expense:</t>
  </si>
  <si>
    <t>Available for Sale Securities:</t>
  </si>
  <si>
    <t>Net Income to Common:</t>
  </si>
  <si>
    <t>Other Securities:</t>
  </si>
  <si>
    <t>Changes in Other Securities:</t>
  </si>
  <si>
    <t>Changes in Senior Debt:</t>
  </si>
  <si>
    <t>Changes in Other Borrowings:</t>
  </si>
  <si>
    <t>Cash Flow from Investing:</t>
  </si>
  <si>
    <t>(Purchases) of Intangible Assets:</t>
  </si>
  <si>
    <t>Sales / (Purchases) of AFS Securities:</t>
  </si>
  <si>
    <t>Total Cash Flow from Operations:</t>
  </si>
  <si>
    <t>Tangible Common Equity Ratio:</t>
  </si>
  <si>
    <t>(-) Preferred Stock Dividend:</t>
  </si>
  <si>
    <t>Total Cash Flow from Investing:</t>
  </si>
  <si>
    <t>Cash Flow from Financing:</t>
  </si>
  <si>
    <t>Total Cash Flow from Financing:</t>
  </si>
  <si>
    <t>Dividends to Common:</t>
  </si>
  <si>
    <t>Return on Common Equity:</t>
  </si>
  <si>
    <t>Return on Tangible Common Equity:</t>
  </si>
  <si>
    <t>Return on Assets:</t>
  </si>
  <si>
    <t>Return on Tangible Assets:</t>
  </si>
  <si>
    <t>Net Loans / Total Assets:</t>
  </si>
  <si>
    <t>Deposits / Total Liabilities &amp; Equity:</t>
  </si>
  <si>
    <t>Net Loans / Deposits:</t>
  </si>
  <si>
    <t>Net Interest Margin:</t>
  </si>
  <si>
    <t>Spread:</t>
  </si>
  <si>
    <t>Overhead Ratio:</t>
  </si>
  <si>
    <t>Dividend Payout Ratio:</t>
  </si>
  <si>
    <t>Average Interest Rate on IEA:</t>
  </si>
  <si>
    <t>Average Interest on IBL:</t>
  </si>
  <si>
    <t>Net Interest Income / Revenue:</t>
  </si>
  <si>
    <t>Commercial Banks: From the Balance Sheet to the Income Statement and Cash Flow Statement</t>
  </si>
  <si>
    <t>Key Operating Metrics and Ratios:</t>
  </si>
  <si>
    <t>Commercial Bank - Income Statement:</t>
  </si>
  <si>
    <t>Commercial Bank - Cash Flow Statement:</t>
  </si>
  <si>
    <t>Commercial Bank - Balance Sheet: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</si>
</sst>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%"/>
    <numFmt numFmtId="165" formatCode="&quot;$&quot;#,##0"/>
    <numFmt numFmtId="166" formatCode="0.0%;[Red]\(0.0%\)"/>
    <numFmt numFmtId="167" formatCode="_(&quot;$&quot;* #,##0.0_);_(&quot;$&quot;* \(#,##0.0\);_(&quot;$&quot;* &quot;-&quot;?_);_(@_)"/>
    <numFmt numFmtId="168" formatCode="0.0%;\(0.0%\)"/>
    <numFmt numFmtId="169" formatCode="&quot;$&quot;#,##0_);\(&quot;$&quot;#,##0\);&quot;OK!&quot;;&quot;ERROR&quot;"/>
    <numFmt numFmtId="170" formatCode="_(* #,##0.0_);_(* \(#,##0.0\);_(* &quot;-&quot;?_);_(@_)"/>
  </numFmts>
  <fonts count="15" x14ac:knownFonts="1">
    <font>
      <sz val="11"/>
      <color theme="1"/>
      <name val="Calibri"/>
      <family val="2"/>
      <scheme val="minor"/>
    </font>
    <font>
      <b/>
      <u/>
      <sz val="10"/>
      <color indexed="9"/>
      <name val="Arial"/>
      <family val="2"/>
    </font>
    <font>
      <u/>
      <sz val="10"/>
      <color indexed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166" fontId="6" fillId="0" borderId="0" xfId="0" applyNumberFormat="1" applyFont="1" applyBorder="1"/>
    <xf numFmtId="166" fontId="7" fillId="0" borderId="0" xfId="0" applyNumberFormat="1" applyFont="1" applyBorder="1"/>
    <xf numFmtId="6" fontId="5" fillId="0" borderId="0" xfId="0" applyNumberFormat="1" applyFont="1" applyBorder="1"/>
    <xf numFmtId="0" fontId="0" fillId="0" borderId="0" xfId="0" applyBorder="1"/>
    <xf numFmtId="0" fontId="0" fillId="0" borderId="1" xfId="0" applyBorder="1"/>
    <xf numFmtId="6" fontId="8" fillId="0" borderId="0" xfId="0" applyNumberFormat="1" applyFont="1" applyBorder="1"/>
    <xf numFmtId="0" fontId="4" fillId="0" borderId="0" xfId="0" applyFont="1"/>
    <xf numFmtId="165" fontId="9" fillId="0" borderId="1" xfId="0" applyNumberFormat="1" applyFont="1" applyBorder="1"/>
    <xf numFmtId="6" fontId="11" fillId="0" borderId="0" xfId="0" applyNumberFormat="1" applyFont="1" applyBorder="1"/>
    <xf numFmtId="4" fontId="9" fillId="0" borderId="0" xfId="0" applyNumberFormat="1" applyFont="1" applyBorder="1" applyAlignment="1">
      <alignment horizontal="left"/>
    </xf>
    <xf numFmtId="165" fontId="9" fillId="0" borderId="0" xfId="0" applyNumberFormat="1" applyFont="1" applyBorder="1"/>
    <xf numFmtId="42" fontId="11" fillId="0" borderId="0" xfId="0" applyNumberFormat="1" applyFont="1" applyBorder="1"/>
    <xf numFmtId="41" fontId="11" fillId="0" borderId="0" xfId="0" applyNumberFormat="1" applyFont="1" applyBorder="1"/>
    <xf numFmtId="41" fontId="10" fillId="0" borderId="0" xfId="0" applyNumberFormat="1" applyFont="1" applyBorder="1"/>
    <xf numFmtId="42" fontId="10" fillId="0" borderId="0" xfId="0" applyNumberFormat="1" applyFont="1" applyBorder="1"/>
    <xf numFmtId="41" fontId="5" fillId="0" borderId="0" xfId="0" applyNumberFormat="1" applyFont="1" applyBorder="1"/>
    <xf numFmtId="42" fontId="5" fillId="0" borderId="0" xfId="0" applyNumberFormat="1" applyFont="1" applyBorder="1"/>
    <xf numFmtId="42" fontId="4" fillId="0" borderId="0" xfId="0" applyNumberFormat="1" applyFont="1" applyBorder="1"/>
    <xf numFmtId="4" fontId="5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8" fontId="0" fillId="0" borderId="0" xfId="0" applyNumberFormat="1"/>
    <xf numFmtId="0" fontId="0" fillId="0" borderId="0" xfId="0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4" fillId="0" borderId="1" xfId="0" applyFont="1" applyBorder="1"/>
    <xf numFmtId="166" fontId="10" fillId="0" borderId="0" xfId="0" applyNumberFormat="1" applyFont="1" applyBorder="1" applyAlignment="1">
      <alignment horizontal="left" indent="1"/>
    </xf>
    <xf numFmtId="0" fontId="4" fillId="0" borderId="0" xfId="0" applyFont="1" applyBorder="1"/>
    <xf numFmtId="167" fontId="4" fillId="0" borderId="0" xfId="0" applyNumberFormat="1" applyFont="1" applyBorder="1"/>
    <xf numFmtId="164" fontId="13" fillId="3" borderId="4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7" fontId="13" fillId="3" borderId="4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5" fontId="10" fillId="0" borderId="0" xfId="0" applyNumberFormat="1" applyFont="1" applyBorder="1"/>
    <xf numFmtId="0" fontId="4" fillId="4" borderId="3" xfId="0" applyFont="1" applyFill="1" applyBorder="1" applyAlignment="1">
      <alignment horizontal="left"/>
    </xf>
    <xf numFmtId="0" fontId="0" fillId="4" borderId="3" xfId="0" applyFill="1" applyBorder="1" applyAlignment="1">
      <alignment horizontal="centerContinuous"/>
    </xf>
    <xf numFmtId="4" fontId="5" fillId="4" borderId="3" xfId="0" applyNumberFormat="1" applyFont="1" applyFill="1" applyBorder="1" applyAlignment="1">
      <alignment horizontal="center"/>
    </xf>
    <xf numFmtId="0" fontId="4" fillId="4" borderId="3" xfId="0" applyFont="1" applyFill="1" applyBorder="1"/>
    <xf numFmtId="4" fontId="9" fillId="4" borderId="3" xfId="0" applyNumberFormat="1" applyFont="1" applyFill="1" applyBorder="1" applyAlignment="1">
      <alignment horizontal="left"/>
    </xf>
    <xf numFmtId="6" fontId="0" fillId="0" borderId="0" xfId="0" applyNumberFormat="1" applyFont="1" applyBorder="1"/>
    <xf numFmtId="0" fontId="0" fillId="0" borderId="0" xfId="0" applyFill="1" applyBorder="1" applyAlignment="1">
      <alignment horizontal="left" inden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0" xfId="0" applyFont="1"/>
    <xf numFmtId="169" fontId="4" fillId="0" borderId="0" xfId="0" applyNumberFormat="1" applyFont="1" applyBorder="1"/>
    <xf numFmtId="168" fontId="10" fillId="0" borderId="0" xfId="0" applyNumberFormat="1" applyFont="1" applyBorder="1"/>
    <xf numFmtId="170" fontId="13" fillId="3" borderId="4" xfId="0" applyNumberFormat="1" applyFont="1" applyFill="1" applyBorder="1" applyAlignment="1">
      <alignment horizontal="center"/>
    </xf>
    <xf numFmtId="170" fontId="5" fillId="0" borderId="1" xfId="0" applyNumberFormat="1" applyFont="1" applyBorder="1"/>
    <xf numFmtId="6" fontId="10" fillId="0" borderId="0" xfId="0" applyNumberFormat="1" applyFont="1" applyBorder="1" applyAlignment="1">
      <alignment horizontal="left" indent="1"/>
    </xf>
    <xf numFmtId="170" fontId="10" fillId="0" borderId="0" xfId="0" applyNumberFormat="1" applyFont="1" applyBorder="1"/>
    <xf numFmtId="170" fontId="10" fillId="0" borderId="0" xfId="0" applyNumberFormat="1" applyFont="1"/>
    <xf numFmtId="170" fontId="13" fillId="0" borderId="0" xfId="0" applyNumberFormat="1" applyFont="1" applyBorder="1"/>
    <xf numFmtId="167" fontId="13" fillId="0" borderId="0" xfId="0" applyNumberFormat="1" applyFont="1" applyBorder="1"/>
    <xf numFmtId="167" fontId="5" fillId="0" borderId="0" xfId="0" applyNumberFormat="1" applyFont="1" applyBorder="1"/>
    <xf numFmtId="167" fontId="10" fillId="0" borderId="0" xfId="0" applyNumberFormat="1" applyFont="1" applyBorder="1"/>
    <xf numFmtId="170" fontId="4" fillId="0" borderId="1" xfId="0" applyNumberFormat="1" applyFont="1" applyBorder="1"/>
    <xf numFmtId="170" fontId="5" fillId="0" borderId="0" xfId="0" applyNumberFormat="1" applyFont="1" applyBorder="1"/>
    <xf numFmtId="170" fontId="0" fillId="0" borderId="0" xfId="0" applyNumberFormat="1"/>
    <xf numFmtId="170" fontId="14" fillId="0" borderId="0" xfId="0" applyNumberFormat="1" applyFont="1" applyBorder="1"/>
    <xf numFmtId="170" fontId="13" fillId="0" borderId="0" xfId="0" applyNumberFormat="1" applyFont="1" applyFill="1" applyBorder="1"/>
    <xf numFmtId="0" fontId="4" fillId="4" borderId="2" xfId="0" applyFont="1" applyFill="1" applyBorder="1"/>
    <xf numFmtId="0" fontId="0" fillId="4" borderId="2" xfId="0" applyFill="1" applyBorder="1"/>
    <xf numFmtId="0" fontId="4" fillId="4" borderId="2" xfId="0" applyFont="1" applyFill="1" applyBorder="1" applyAlignment="1">
      <alignment horizontal="left"/>
    </xf>
    <xf numFmtId="0" fontId="0" fillId="4" borderId="2" xfId="0" applyFill="1" applyBorder="1" applyAlignment="1">
      <alignment horizontal="centerContinuous"/>
    </xf>
    <xf numFmtId="4" fontId="5" fillId="4" borderId="2" xfId="0" applyNumberFormat="1" applyFont="1" applyFill="1" applyBorder="1" applyAlignment="1">
      <alignment horizontal="center"/>
    </xf>
    <xf numFmtId="0" fontId="0" fillId="4" borderId="1" xfId="0" applyFill="1" applyBorder="1"/>
    <xf numFmtId="4" fontId="5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8" fontId="13" fillId="0" borderId="0" xfId="0" applyNumberFormat="1" applyFont="1" applyBorder="1"/>
    <xf numFmtId="0" fontId="0" fillId="0" borderId="2" xfId="0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7" fontId="13" fillId="0" borderId="0" xfId="0" applyNumberFormat="1" applyFont="1" applyFill="1" applyBorder="1"/>
    <xf numFmtId="168" fontId="13" fillId="0" borderId="0" xfId="0" applyNumberFormat="1" applyFont="1" applyFill="1" applyBorder="1"/>
    <xf numFmtId="0" fontId="0" fillId="0" borderId="2" xfId="0" applyFill="1" applyBorder="1" applyAlignment="1">
      <alignment horizontal="left" indent="1"/>
    </xf>
    <xf numFmtId="168" fontId="13" fillId="0" borderId="2" xfId="0" applyNumberFormat="1" applyFont="1" applyBorder="1"/>
    <xf numFmtId="170" fontId="13" fillId="0" borderId="2" xfId="0" applyNumberFormat="1" applyFont="1" applyBorder="1"/>
    <xf numFmtId="41" fontId="10" fillId="4" borderId="2" xfId="0" applyNumberFormat="1" applyFont="1" applyFill="1" applyBorder="1"/>
    <xf numFmtId="41" fontId="11" fillId="0" borderId="1" xfId="0" applyNumberFormat="1" applyFont="1" applyBorder="1"/>
    <xf numFmtId="167" fontId="5" fillId="0" borderId="1" xfId="0" applyNumberFormat="1" applyFont="1" applyBorder="1"/>
    <xf numFmtId="170" fontId="13" fillId="0" borderId="0" xfId="0" applyNumberFormat="1" applyFont="1"/>
    <xf numFmtId="6" fontId="10" fillId="0" borderId="0" xfId="0" applyNumberFormat="1" applyFont="1" applyBorder="1" applyAlignment="1">
      <alignment horizontal="left"/>
    </xf>
    <xf numFmtId="6" fontId="10" fillId="0" borderId="0" xfId="0" applyNumberFormat="1" applyFont="1" applyFill="1" applyBorder="1" applyAlignment="1">
      <alignment horizontal="left"/>
    </xf>
    <xf numFmtId="170" fontId="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V76"/>
  <sheetViews>
    <sheetView showGridLines="0" tabSelected="1" zoomScaleNormal="100" workbookViewId="0">
      <selection activeCell="B2" sqref="B2"/>
    </sheetView>
  </sheetViews>
  <sheetFormatPr defaultRowHeight="14.4" x14ac:dyDescent="0.3"/>
  <cols>
    <col min="1" max="2" width="2.6640625" customWidth="1"/>
    <col min="3" max="10" width="10.77734375" customWidth="1"/>
    <col min="11" max="12" width="2.6640625" customWidth="1"/>
    <col min="13" max="16" width="10.77734375" customWidth="1"/>
    <col min="17" max="18" width="2.6640625" customWidth="1"/>
    <col min="19" max="22" width="10.77734375" customWidth="1"/>
    <col min="23" max="24" width="2.6640625" customWidth="1"/>
  </cols>
  <sheetData>
    <row r="2" spans="2:22" x14ac:dyDescent="0.3">
      <c r="B2" s="7" t="s">
        <v>126</v>
      </c>
    </row>
    <row r="3" spans="2:22" x14ac:dyDescent="0.3">
      <c r="B3" t="s">
        <v>3</v>
      </c>
    </row>
    <row r="5" spans="2:22" x14ac:dyDescent="0.3">
      <c r="B5" s="30" t="s">
        <v>25</v>
      </c>
      <c r="C5" s="32"/>
      <c r="D5" s="32"/>
      <c r="E5" s="32"/>
      <c r="F5" s="32"/>
      <c r="G5" s="31"/>
      <c r="H5" s="31"/>
      <c r="I5" s="31"/>
      <c r="J5" s="31"/>
      <c r="L5" s="30" t="s">
        <v>128</v>
      </c>
      <c r="M5" s="31"/>
      <c r="N5" s="31"/>
      <c r="O5" s="31"/>
      <c r="P5" s="31"/>
      <c r="R5" s="30" t="s">
        <v>27</v>
      </c>
      <c r="S5" s="32"/>
      <c r="T5" s="32"/>
      <c r="U5" s="32"/>
      <c r="V5" s="32"/>
    </row>
    <row r="6" spans="2:22" x14ac:dyDescent="0.3">
      <c r="B6" s="67" t="s">
        <v>90</v>
      </c>
      <c r="C6" s="68"/>
      <c r="D6" s="68"/>
      <c r="E6" s="68"/>
      <c r="F6" s="69"/>
      <c r="G6" s="69"/>
      <c r="H6" s="69"/>
      <c r="I6" s="69"/>
      <c r="J6" s="69"/>
      <c r="L6" s="38" t="s">
        <v>69</v>
      </c>
      <c r="M6" s="39"/>
      <c r="N6" s="39"/>
      <c r="O6" s="39"/>
      <c r="P6" s="40"/>
      <c r="R6" s="38" t="s">
        <v>69</v>
      </c>
      <c r="S6" s="39"/>
      <c r="T6" s="39"/>
      <c r="U6" s="39"/>
      <c r="V6" s="40"/>
    </row>
    <row r="7" spans="2:22" x14ac:dyDescent="0.3">
      <c r="C7" s="4" t="s">
        <v>19</v>
      </c>
      <c r="D7" s="4"/>
      <c r="E7" s="4"/>
      <c r="F7" s="4"/>
      <c r="G7" s="29">
        <v>0.4</v>
      </c>
      <c r="M7" s="46" t="s">
        <v>94</v>
      </c>
      <c r="N7" s="15"/>
      <c r="P7" s="59"/>
      <c r="S7" s="4" t="s">
        <v>13</v>
      </c>
      <c r="T7" s="4"/>
      <c r="U7" s="4"/>
      <c r="V7" s="33">
        <v>10</v>
      </c>
    </row>
    <row r="8" spans="2:22" x14ac:dyDescent="0.3">
      <c r="C8" t="s">
        <v>72</v>
      </c>
      <c r="G8" s="29">
        <v>7.0000000000000007E-2</v>
      </c>
      <c r="M8" s="46" t="s">
        <v>95</v>
      </c>
      <c r="P8" s="54"/>
      <c r="S8" s="4"/>
      <c r="T8" s="4"/>
      <c r="U8" s="4"/>
      <c r="V8" s="12"/>
    </row>
    <row r="9" spans="2:22" x14ac:dyDescent="0.3">
      <c r="C9" t="s">
        <v>70</v>
      </c>
      <c r="G9" s="29">
        <v>8.5000000000000006E-2</v>
      </c>
      <c r="M9" s="25" t="s">
        <v>64</v>
      </c>
      <c r="N9" s="5"/>
      <c r="O9" s="5"/>
      <c r="P9" s="60"/>
      <c r="S9" s="27" t="s">
        <v>16</v>
      </c>
      <c r="T9" s="4"/>
      <c r="U9" s="4"/>
      <c r="V9" s="12"/>
    </row>
    <row r="10" spans="2:22" x14ac:dyDescent="0.3">
      <c r="C10" t="s">
        <v>71</v>
      </c>
      <c r="G10" s="29">
        <v>0.105</v>
      </c>
      <c r="S10" s="22" t="s">
        <v>43</v>
      </c>
      <c r="T10" s="4"/>
      <c r="U10" s="4"/>
      <c r="V10" s="51">
        <v>-5</v>
      </c>
    </row>
    <row r="11" spans="2:22" x14ac:dyDescent="0.3">
      <c r="C11" t="s">
        <v>26</v>
      </c>
      <c r="G11" s="29">
        <v>0.03</v>
      </c>
      <c r="M11" t="s">
        <v>65</v>
      </c>
      <c r="P11" s="56">
        <v>10</v>
      </c>
      <c r="S11" s="22" t="s">
        <v>44</v>
      </c>
      <c r="T11" s="4"/>
      <c r="U11" s="4"/>
      <c r="V11" s="51">
        <v>2</v>
      </c>
    </row>
    <row r="12" spans="2:22" x14ac:dyDescent="0.3">
      <c r="S12" s="25" t="s">
        <v>14</v>
      </c>
      <c r="T12" s="5"/>
      <c r="U12" s="5"/>
      <c r="V12" s="52"/>
    </row>
    <row r="13" spans="2:22" x14ac:dyDescent="0.3">
      <c r="C13" t="s">
        <v>55</v>
      </c>
      <c r="G13" s="29">
        <v>0.5</v>
      </c>
      <c r="M13" t="s">
        <v>18</v>
      </c>
      <c r="N13" s="12"/>
      <c r="P13" s="54"/>
      <c r="S13" s="22"/>
      <c r="T13" s="4"/>
      <c r="U13" s="4"/>
      <c r="V13" s="4"/>
    </row>
    <row r="14" spans="2:22" x14ac:dyDescent="0.3">
      <c r="C14" s="4" t="s">
        <v>63</v>
      </c>
      <c r="D14" s="4"/>
      <c r="E14" s="4"/>
      <c r="F14" s="4"/>
      <c r="G14" s="33">
        <v>100</v>
      </c>
      <c r="S14" s="22" t="s">
        <v>45</v>
      </c>
      <c r="T14" s="4"/>
      <c r="U14" s="4"/>
      <c r="V14" s="51">
        <v>5</v>
      </c>
    </row>
    <row r="15" spans="2:22" x14ac:dyDescent="0.3">
      <c r="M15" t="s">
        <v>11</v>
      </c>
      <c r="N15" s="14"/>
      <c r="P15" s="56">
        <v>-40</v>
      </c>
      <c r="S15" s="23"/>
      <c r="T15" s="4"/>
      <c r="U15" s="4"/>
      <c r="V15" s="28"/>
    </row>
    <row r="16" spans="2:22" x14ac:dyDescent="0.3">
      <c r="B16" s="30" t="s">
        <v>130</v>
      </c>
      <c r="C16" s="32"/>
      <c r="D16" s="32"/>
      <c r="E16" s="32"/>
      <c r="F16" s="32"/>
      <c r="G16" s="31"/>
      <c r="H16" s="31"/>
      <c r="I16" s="31"/>
      <c r="J16" s="31"/>
      <c r="K16" s="20"/>
      <c r="M16" s="14"/>
      <c r="N16" s="14"/>
      <c r="P16" s="14"/>
      <c r="S16" s="27" t="s">
        <v>15</v>
      </c>
      <c r="T16" s="4"/>
      <c r="U16" s="4"/>
      <c r="V16" s="28"/>
    </row>
    <row r="17" spans="2:22" x14ac:dyDescent="0.3">
      <c r="B17" s="70"/>
      <c r="C17" s="70"/>
      <c r="D17" s="70"/>
      <c r="E17" s="70"/>
      <c r="F17" s="70"/>
      <c r="G17" s="70"/>
      <c r="H17" s="71" t="s">
        <v>75</v>
      </c>
      <c r="I17" s="71" t="s">
        <v>75</v>
      </c>
      <c r="J17" s="71" t="s">
        <v>78</v>
      </c>
      <c r="K17" s="19"/>
      <c r="M17" s="7" t="s">
        <v>9</v>
      </c>
      <c r="N17" s="16"/>
      <c r="P17" s="61"/>
    </row>
    <row r="18" spans="2:22" x14ac:dyDescent="0.3">
      <c r="B18" s="67" t="s">
        <v>28</v>
      </c>
      <c r="C18" s="68"/>
      <c r="D18" s="68"/>
      <c r="E18" s="68"/>
      <c r="F18" s="69" t="s">
        <v>29</v>
      </c>
      <c r="G18" s="69" t="s">
        <v>30</v>
      </c>
      <c r="H18" s="69" t="s">
        <v>76</v>
      </c>
      <c r="I18" s="69" t="s">
        <v>77</v>
      </c>
      <c r="J18" s="69" t="s">
        <v>79</v>
      </c>
      <c r="K18" s="15"/>
      <c r="M18" s="47" t="s">
        <v>93</v>
      </c>
      <c r="P18" s="54"/>
      <c r="R18" s="41" t="s">
        <v>127</v>
      </c>
      <c r="S18" s="38"/>
      <c r="T18" s="39"/>
      <c r="U18" s="39"/>
      <c r="V18" s="39"/>
    </row>
    <row r="19" spans="2:22" x14ac:dyDescent="0.3">
      <c r="C19" s="34" t="s">
        <v>2</v>
      </c>
      <c r="D19" s="6"/>
      <c r="E19" s="6"/>
      <c r="F19" s="57">
        <v>100</v>
      </c>
      <c r="G19" s="59"/>
      <c r="H19" s="74">
        <v>0</v>
      </c>
      <c r="I19" s="59"/>
      <c r="J19" s="74">
        <v>0</v>
      </c>
      <c r="K19" s="12"/>
      <c r="M19" s="25" t="s">
        <v>10</v>
      </c>
      <c r="N19" s="84"/>
      <c r="O19" s="5"/>
      <c r="P19" s="52"/>
    </row>
    <row r="20" spans="2:22" x14ac:dyDescent="0.3">
      <c r="C20" t="s">
        <v>96</v>
      </c>
      <c r="F20" s="56">
        <v>100</v>
      </c>
      <c r="G20" s="62"/>
      <c r="H20" s="74">
        <v>0.03</v>
      </c>
      <c r="I20" s="54"/>
      <c r="J20" s="74">
        <v>1</v>
      </c>
      <c r="K20" s="14"/>
      <c r="M20" s="46" t="s">
        <v>107</v>
      </c>
      <c r="P20" s="54"/>
      <c r="S20" s="48" t="s">
        <v>74</v>
      </c>
      <c r="V20" s="21"/>
    </row>
    <row r="21" spans="2:22" x14ac:dyDescent="0.3">
      <c r="C21" t="s">
        <v>98</v>
      </c>
      <c r="F21" s="56">
        <v>200</v>
      </c>
      <c r="G21" s="62"/>
      <c r="H21" s="74">
        <v>0.03</v>
      </c>
      <c r="I21" s="54"/>
      <c r="J21" s="74">
        <v>1</v>
      </c>
      <c r="K21" s="14"/>
      <c r="M21" s="25" t="s">
        <v>97</v>
      </c>
      <c r="N21" s="84"/>
      <c r="O21" s="5"/>
      <c r="P21" s="85"/>
      <c r="S21" s="48" t="s">
        <v>24</v>
      </c>
      <c r="V21" s="21"/>
    </row>
    <row r="22" spans="2:22" x14ac:dyDescent="0.3">
      <c r="H22" s="14"/>
      <c r="I22" s="14"/>
      <c r="J22" s="14"/>
      <c r="K22" s="16"/>
      <c r="S22" s="48" t="s">
        <v>23</v>
      </c>
      <c r="V22" s="21"/>
    </row>
    <row r="23" spans="2:22" x14ac:dyDescent="0.3">
      <c r="B23" s="22"/>
      <c r="C23" s="35" t="s">
        <v>32</v>
      </c>
      <c r="D23" s="11"/>
      <c r="E23" s="11"/>
      <c r="F23" s="63">
        <v>1000</v>
      </c>
      <c r="G23" s="61"/>
      <c r="H23" s="74">
        <v>0.1</v>
      </c>
      <c r="I23" s="54"/>
      <c r="J23" s="74">
        <v>0.9</v>
      </c>
      <c r="K23" s="13"/>
      <c r="L23" s="30" t="s">
        <v>129</v>
      </c>
      <c r="M23" s="31"/>
      <c r="N23" s="31"/>
      <c r="O23" s="31"/>
      <c r="P23" s="31"/>
    </row>
    <row r="24" spans="2:22" x14ac:dyDescent="0.3">
      <c r="C24" s="24" t="s">
        <v>5</v>
      </c>
      <c r="D24" s="11"/>
      <c r="E24" s="11"/>
      <c r="F24" s="54">
        <f>-V7</f>
        <v>-10</v>
      </c>
      <c r="G24" s="54"/>
      <c r="H24" s="16"/>
      <c r="I24" s="16"/>
      <c r="J24" s="16"/>
      <c r="K24" s="18"/>
      <c r="L24" s="38" t="s">
        <v>69</v>
      </c>
      <c r="M24" s="39"/>
      <c r="N24" s="39"/>
      <c r="O24" s="39"/>
      <c r="P24" s="40"/>
      <c r="S24" t="s">
        <v>112</v>
      </c>
      <c r="V24" s="21"/>
    </row>
    <row r="25" spans="2:22" x14ac:dyDescent="0.3">
      <c r="C25" s="36" t="s">
        <v>6</v>
      </c>
      <c r="D25" s="8"/>
      <c r="E25" s="8"/>
      <c r="F25" s="52">
        <f>SUM(F23:F24)</f>
        <v>990</v>
      </c>
      <c r="G25" s="52"/>
      <c r="H25" s="13"/>
      <c r="I25" s="13"/>
      <c r="J25" s="13"/>
      <c r="K25" s="9"/>
      <c r="L25" s="7" t="s">
        <v>91</v>
      </c>
      <c r="S25" t="s">
        <v>113</v>
      </c>
      <c r="V25" s="21"/>
    </row>
    <row r="26" spans="2:22" x14ac:dyDescent="0.3">
      <c r="H26" s="18"/>
      <c r="I26" s="18"/>
      <c r="J26" s="18"/>
      <c r="K26" s="10"/>
      <c r="M26" s="3" t="s">
        <v>97</v>
      </c>
      <c r="N26" s="3"/>
      <c r="O26" s="3"/>
      <c r="P26" s="58"/>
      <c r="S26" t="s">
        <v>114</v>
      </c>
      <c r="V26" s="21"/>
    </row>
    <row r="27" spans="2:22" x14ac:dyDescent="0.3">
      <c r="B27" s="24"/>
      <c r="C27" s="43" t="s">
        <v>33</v>
      </c>
      <c r="D27" s="3"/>
      <c r="E27" s="3"/>
      <c r="F27" s="56">
        <v>30</v>
      </c>
      <c r="G27" s="54"/>
      <c r="H27" s="74">
        <v>0</v>
      </c>
      <c r="I27" s="54"/>
      <c r="J27" s="74">
        <v>0</v>
      </c>
      <c r="K27" s="3"/>
      <c r="M27" s="46" t="s">
        <v>18</v>
      </c>
      <c r="N27" s="15"/>
      <c r="O27" s="15"/>
      <c r="P27" s="54"/>
      <c r="S27" t="s">
        <v>115</v>
      </c>
      <c r="V27" s="21"/>
    </row>
    <row r="28" spans="2:22" x14ac:dyDescent="0.3">
      <c r="C28" t="s">
        <v>34</v>
      </c>
      <c r="F28" s="56">
        <v>40</v>
      </c>
      <c r="G28" s="54"/>
      <c r="H28" s="74">
        <v>0.05</v>
      </c>
      <c r="I28" s="54"/>
      <c r="J28" s="74">
        <v>1</v>
      </c>
      <c r="K28" s="15"/>
      <c r="M28" s="7" t="s">
        <v>92</v>
      </c>
    </row>
    <row r="29" spans="2:22" x14ac:dyDescent="0.3">
      <c r="H29" s="3"/>
      <c r="I29" s="3"/>
      <c r="J29" s="3"/>
      <c r="K29" s="14"/>
      <c r="M29" s="53" t="s">
        <v>73</v>
      </c>
      <c r="N29" s="14"/>
      <c r="O29" s="14"/>
      <c r="P29" s="54"/>
      <c r="S29" t="s">
        <v>119</v>
      </c>
      <c r="V29" s="21"/>
    </row>
    <row r="30" spans="2:22" x14ac:dyDescent="0.3">
      <c r="C30" s="27" t="s">
        <v>0</v>
      </c>
      <c r="D30" s="37"/>
      <c r="E30" s="37"/>
      <c r="F30" s="28">
        <f>SUM(F19:F21)+F25+SUM(F27:F28)</f>
        <v>1460</v>
      </c>
      <c r="G30" s="28"/>
      <c r="H30" s="15"/>
      <c r="I30" s="28"/>
      <c r="J30" s="15"/>
      <c r="K30" s="14"/>
      <c r="M30" s="53" t="s">
        <v>99</v>
      </c>
      <c r="P30" s="55"/>
      <c r="S30" t="s">
        <v>123</v>
      </c>
      <c r="V30" s="21"/>
    </row>
    <row r="31" spans="2:22" x14ac:dyDescent="0.3">
      <c r="B31" s="26"/>
      <c r="C31" s="2"/>
      <c r="D31" s="1"/>
      <c r="E31" s="1"/>
      <c r="F31" s="9"/>
      <c r="G31" s="9"/>
      <c r="H31" s="14"/>
      <c r="I31" s="14"/>
      <c r="J31" s="14"/>
      <c r="K31" s="17"/>
      <c r="M31" s="53" t="s">
        <v>66</v>
      </c>
      <c r="P31" s="55"/>
      <c r="S31" t="s">
        <v>124</v>
      </c>
      <c r="V31" s="21"/>
    </row>
    <row r="32" spans="2:22" x14ac:dyDescent="0.3">
      <c r="B32" s="70"/>
      <c r="C32" s="70"/>
      <c r="D32" s="70"/>
      <c r="E32" s="70"/>
      <c r="F32" s="70"/>
      <c r="G32" s="70"/>
      <c r="H32" s="71" t="s">
        <v>75</v>
      </c>
      <c r="I32" s="71" t="s">
        <v>75</v>
      </c>
      <c r="J32" s="70"/>
      <c r="K32" s="4"/>
      <c r="M32" s="53" t="s">
        <v>20</v>
      </c>
      <c r="N32" s="14"/>
      <c r="O32" s="14"/>
      <c r="P32" s="54"/>
      <c r="S32" t="s">
        <v>120</v>
      </c>
      <c r="V32" s="21"/>
    </row>
    <row r="33" spans="2:22" x14ac:dyDescent="0.3">
      <c r="B33" s="65" t="s">
        <v>31</v>
      </c>
      <c r="C33" s="67"/>
      <c r="D33" s="68"/>
      <c r="E33" s="68"/>
      <c r="F33" s="69" t="s">
        <v>29</v>
      </c>
      <c r="G33" s="69" t="s">
        <v>30</v>
      </c>
      <c r="H33" s="69" t="s">
        <v>76</v>
      </c>
      <c r="I33" s="69" t="s">
        <v>89</v>
      </c>
      <c r="J33" s="83"/>
      <c r="K33" s="14"/>
      <c r="L33" s="25" t="s">
        <v>105</v>
      </c>
      <c r="M33" s="5"/>
      <c r="N33" s="5"/>
      <c r="O33" s="5"/>
      <c r="P33" s="60"/>
    </row>
    <row r="34" spans="2:22" x14ac:dyDescent="0.3">
      <c r="C34" s="27" t="s">
        <v>7</v>
      </c>
      <c r="D34" s="3"/>
      <c r="E34" s="3"/>
      <c r="F34" s="3"/>
      <c r="G34" s="3"/>
      <c r="H34" s="17"/>
      <c r="I34" s="17"/>
      <c r="J34" s="17"/>
      <c r="K34" s="16"/>
      <c r="S34" t="s">
        <v>125</v>
      </c>
      <c r="V34" s="21"/>
    </row>
    <row r="35" spans="2:22" x14ac:dyDescent="0.3">
      <c r="C35" s="22" t="s">
        <v>8</v>
      </c>
      <c r="D35" s="3"/>
      <c r="E35" s="3"/>
      <c r="F35" s="57">
        <v>1000</v>
      </c>
      <c r="G35" s="59"/>
      <c r="H35" s="74">
        <v>0.02</v>
      </c>
      <c r="I35" s="59"/>
      <c r="J35" s="4"/>
      <c r="K35" s="4"/>
      <c r="L35" s="7" t="s">
        <v>102</v>
      </c>
      <c r="M35" s="7"/>
      <c r="S35" t="s">
        <v>121</v>
      </c>
      <c r="V35" s="21"/>
    </row>
    <row r="36" spans="2:22" x14ac:dyDescent="0.3">
      <c r="C36" s="22" t="s">
        <v>35</v>
      </c>
      <c r="D36" s="3"/>
      <c r="E36" s="3"/>
      <c r="F36" s="56">
        <v>125</v>
      </c>
      <c r="G36" s="54"/>
      <c r="H36" s="74">
        <v>0.05</v>
      </c>
      <c r="I36" s="54"/>
      <c r="J36" s="14"/>
      <c r="K36" s="17"/>
      <c r="M36" s="87" t="s">
        <v>104</v>
      </c>
      <c r="P36" s="55"/>
      <c r="S36" t="s">
        <v>122</v>
      </c>
      <c r="V36" s="21"/>
    </row>
    <row r="37" spans="2:22" x14ac:dyDescent="0.3">
      <c r="C37" s="22" t="s">
        <v>36</v>
      </c>
      <c r="F37" s="56">
        <v>50</v>
      </c>
      <c r="G37" s="54"/>
      <c r="H37" s="74">
        <v>0.08</v>
      </c>
      <c r="I37" s="54"/>
      <c r="J37" s="16"/>
      <c r="M37" s="87" t="s">
        <v>103</v>
      </c>
      <c r="P37" s="86"/>
    </row>
    <row r="38" spans="2:22" x14ac:dyDescent="0.3">
      <c r="C38" s="22" t="s">
        <v>38</v>
      </c>
      <c r="D38" s="4"/>
      <c r="E38" s="4"/>
      <c r="F38" s="56">
        <v>75</v>
      </c>
      <c r="G38" s="54"/>
      <c r="H38" s="74">
        <v>0.04</v>
      </c>
      <c r="I38" s="54"/>
      <c r="J38" s="4"/>
      <c r="L38" s="25" t="s">
        <v>108</v>
      </c>
      <c r="M38" s="5"/>
      <c r="N38" s="5"/>
      <c r="O38" s="5"/>
      <c r="P38" s="52"/>
    </row>
    <row r="39" spans="2:22" x14ac:dyDescent="0.3">
      <c r="C39" s="44" t="s">
        <v>37</v>
      </c>
      <c r="F39" s="64">
        <v>20</v>
      </c>
      <c r="G39" s="54"/>
      <c r="H39" s="74">
        <v>0</v>
      </c>
      <c r="I39" s="54"/>
      <c r="J39" s="17"/>
    </row>
    <row r="40" spans="2:22" x14ac:dyDescent="0.3">
      <c r="C40" s="25" t="s">
        <v>1</v>
      </c>
      <c r="D40" s="5"/>
      <c r="E40" s="5"/>
      <c r="F40" s="52">
        <f>SUM(F35:F39)</f>
        <v>1270</v>
      </c>
      <c r="G40" s="52"/>
      <c r="L40" s="7" t="s">
        <v>109</v>
      </c>
    </row>
    <row r="41" spans="2:22" x14ac:dyDescent="0.3">
      <c r="C41" s="4"/>
      <c r="D41" s="4"/>
      <c r="E41" s="4"/>
      <c r="F41" s="4"/>
      <c r="G41" s="4"/>
      <c r="M41" s="87" t="s">
        <v>100</v>
      </c>
      <c r="N41" s="17"/>
      <c r="O41" s="17"/>
      <c r="P41" s="54"/>
    </row>
    <row r="42" spans="2:22" x14ac:dyDescent="0.3">
      <c r="C42" s="27" t="s">
        <v>39</v>
      </c>
      <c r="D42" s="4"/>
      <c r="E42" s="4"/>
      <c r="F42" s="4"/>
      <c r="G42" s="4"/>
      <c r="M42" s="88" t="s">
        <v>67</v>
      </c>
      <c r="P42" s="54"/>
    </row>
    <row r="43" spans="2:22" x14ac:dyDescent="0.3">
      <c r="C43" s="22" t="s">
        <v>17</v>
      </c>
      <c r="D43" s="4"/>
      <c r="E43" s="4"/>
      <c r="F43" s="54">
        <f>+F30-F40-F44</f>
        <v>140</v>
      </c>
      <c r="G43" s="54"/>
      <c r="H43" s="74"/>
      <c r="M43" s="87" t="s">
        <v>101</v>
      </c>
      <c r="N43" s="4"/>
      <c r="O43" s="4"/>
      <c r="P43" s="54"/>
    </row>
    <row r="44" spans="2:22" x14ac:dyDescent="0.3">
      <c r="C44" s="22" t="s">
        <v>4</v>
      </c>
      <c r="D44" s="4"/>
      <c r="E44" s="4"/>
      <c r="F44" s="56">
        <v>50</v>
      </c>
      <c r="G44" s="54"/>
      <c r="H44" s="74">
        <v>0.06</v>
      </c>
      <c r="I44" s="62"/>
      <c r="M44" s="88" t="s">
        <v>68</v>
      </c>
      <c r="P44" s="55"/>
    </row>
    <row r="45" spans="2:22" x14ac:dyDescent="0.3">
      <c r="C45" s="25" t="s">
        <v>40</v>
      </c>
      <c r="D45" s="5"/>
      <c r="E45" s="5"/>
      <c r="F45" s="60">
        <f>SUM(F43:F44)</f>
        <v>190</v>
      </c>
      <c r="G45" s="60"/>
      <c r="M45" s="87" t="s">
        <v>21</v>
      </c>
      <c r="N45" s="14"/>
      <c r="O45" s="14"/>
      <c r="P45" s="56"/>
    </row>
    <row r="46" spans="2:22" x14ac:dyDescent="0.3">
      <c r="C46" s="4"/>
      <c r="D46" s="4"/>
      <c r="E46" s="4"/>
      <c r="F46" s="4"/>
      <c r="G46" s="4"/>
      <c r="L46" s="4"/>
      <c r="M46" s="87" t="s">
        <v>12</v>
      </c>
      <c r="N46" s="16"/>
      <c r="O46" s="16"/>
      <c r="P46" s="56"/>
    </row>
    <row r="47" spans="2:22" x14ac:dyDescent="0.3">
      <c r="C47" s="27" t="s">
        <v>41</v>
      </c>
      <c r="D47" s="4"/>
      <c r="E47" s="4"/>
      <c r="F47" s="58">
        <f>+F40+F45</f>
        <v>1460</v>
      </c>
      <c r="G47" s="58"/>
      <c r="I47" s="58"/>
      <c r="L47" s="75"/>
      <c r="M47" s="75" t="s">
        <v>111</v>
      </c>
      <c r="N47" s="75"/>
      <c r="O47" s="75"/>
      <c r="P47" s="82"/>
    </row>
    <row r="48" spans="2:22" x14ac:dyDescent="0.3">
      <c r="L48" s="7" t="s">
        <v>110</v>
      </c>
      <c r="P48" s="89"/>
    </row>
    <row r="49" spans="2:18" x14ac:dyDescent="0.3">
      <c r="C49" s="7" t="s">
        <v>62</v>
      </c>
      <c r="F49" s="49">
        <f>+F30-F47</f>
        <v>0</v>
      </c>
      <c r="G49" s="49"/>
      <c r="L49" s="4"/>
      <c r="M49" s="4"/>
      <c r="N49" s="4"/>
      <c r="O49" s="4"/>
      <c r="P49" s="4"/>
      <c r="Q49" s="76"/>
      <c r="R49" s="76"/>
    </row>
    <row r="50" spans="2:18" x14ac:dyDescent="0.3">
      <c r="L50" s="27" t="s">
        <v>22</v>
      </c>
      <c r="N50" s="4"/>
      <c r="O50" s="4"/>
      <c r="P50" s="28"/>
      <c r="Q50" s="77"/>
      <c r="R50" s="77"/>
    </row>
    <row r="51" spans="2:18" x14ac:dyDescent="0.3">
      <c r="B51" s="41" t="s">
        <v>48</v>
      </c>
      <c r="C51" s="38"/>
      <c r="D51" s="39"/>
      <c r="E51" s="39"/>
      <c r="F51" s="39"/>
      <c r="G51" s="42"/>
      <c r="Q51" s="77"/>
      <c r="R51" s="77"/>
    </row>
    <row r="52" spans="2:18" x14ac:dyDescent="0.3">
      <c r="L52" s="30" t="s">
        <v>80</v>
      </c>
      <c r="M52" s="32"/>
      <c r="N52" s="32"/>
      <c r="O52" s="32"/>
      <c r="P52" s="32"/>
      <c r="Q52" s="78"/>
      <c r="R52" s="79"/>
    </row>
    <row r="53" spans="2:18" x14ac:dyDescent="0.3">
      <c r="C53" s="7" t="s">
        <v>42</v>
      </c>
      <c r="F53" s="58"/>
      <c r="G53" s="58"/>
      <c r="L53" s="70"/>
      <c r="M53" s="70"/>
      <c r="N53" s="70"/>
      <c r="O53" s="70"/>
      <c r="P53" s="72" t="s">
        <v>81</v>
      </c>
      <c r="Q53" s="64"/>
      <c r="R53" s="79"/>
    </row>
    <row r="54" spans="2:18" x14ac:dyDescent="0.3">
      <c r="C54" s="22" t="s">
        <v>46</v>
      </c>
      <c r="F54" s="62"/>
      <c r="G54" s="62"/>
      <c r="L54" s="66"/>
      <c r="M54" s="66"/>
      <c r="N54" s="66"/>
      <c r="O54" s="73" t="s">
        <v>82</v>
      </c>
      <c r="P54" s="73" t="s">
        <v>83</v>
      </c>
      <c r="Q54" s="64"/>
      <c r="R54" s="79"/>
    </row>
    <row r="55" spans="2:18" x14ac:dyDescent="0.3">
      <c r="C55" s="25" t="s">
        <v>47</v>
      </c>
      <c r="D55" s="5"/>
      <c r="E55" s="5"/>
      <c r="F55" s="60"/>
      <c r="G55" s="60"/>
      <c r="M55" s="22" t="s">
        <v>86</v>
      </c>
      <c r="N55" s="4"/>
      <c r="O55" s="57">
        <v>50</v>
      </c>
      <c r="P55" s="74">
        <v>0</v>
      </c>
      <c r="Q55" s="64"/>
      <c r="R55" s="79"/>
    </row>
    <row r="56" spans="2:18" x14ac:dyDescent="0.3">
      <c r="M56" s="22" t="s">
        <v>87</v>
      </c>
      <c r="N56" s="4"/>
      <c r="O56" s="56">
        <v>50</v>
      </c>
      <c r="P56" s="74">
        <v>0.2</v>
      </c>
      <c r="Q56" s="28">
        <f>SUM(Q52:Q55)</f>
        <v>0</v>
      </c>
      <c r="R56" s="18"/>
    </row>
    <row r="57" spans="2:18" x14ac:dyDescent="0.3">
      <c r="C57" s="45" t="s">
        <v>49</v>
      </c>
      <c r="M57" s="22" t="s">
        <v>88</v>
      </c>
      <c r="N57" s="4"/>
      <c r="O57" s="56">
        <v>50</v>
      </c>
      <c r="P57" s="74">
        <v>0.5</v>
      </c>
    </row>
    <row r="58" spans="2:18" x14ac:dyDescent="0.3">
      <c r="C58" s="46" t="s">
        <v>50</v>
      </c>
      <c r="F58" s="62"/>
      <c r="G58" s="62"/>
      <c r="M58" s="80" t="s">
        <v>85</v>
      </c>
      <c r="N58" s="75"/>
      <c r="O58" s="82">
        <v>50</v>
      </c>
      <c r="P58" s="81">
        <v>1</v>
      </c>
    </row>
    <row r="59" spans="2:18" x14ac:dyDescent="0.3">
      <c r="C59" s="47" t="s">
        <v>51</v>
      </c>
      <c r="F59" s="62"/>
      <c r="G59" s="62"/>
      <c r="M59" s="35" t="s">
        <v>84</v>
      </c>
      <c r="N59" s="4"/>
      <c r="O59" s="28">
        <f>SUM(O55:O58)</f>
        <v>200</v>
      </c>
    </row>
    <row r="60" spans="2:18" x14ac:dyDescent="0.3">
      <c r="C60" s="47" t="s">
        <v>54</v>
      </c>
      <c r="F60" s="62"/>
      <c r="G60" s="62"/>
    </row>
    <row r="61" spans="2:18" x14ac:dyDescent="0.3">
      <c r="C61" s="25" t="s">
        <v>52</v>
      </c>
      <c r="D61" s="5"/>
      <c r="E61" s="5"/>
      <c r="F61" s="60"/>
      <c r="G61" s="60"/>
    </row>
    <row r="63" spans="2:18" x14ac:dyDescent="0.3">
      <c r="C63" s="7" t="s">
        <v>53</v>
      </c>
      <c r="F63" s="58"/>
      <c r="G63" s="58"/>
    </row>
    <row r="65" spans="3:13" x14ac:dyDescent="0.3">
      <c r="C65" s="48" t="s">
        <v>60</v>
      </c>
      <c r="F65" s="62"/>
      <c r="G65" s="62"/>
      <c r="M65" s="50"/>
    </row>
    <row r="66" spans="3:13" x14ac:dyDescent="0.3">
      <c r="C66" s="48" t="s">
        <v>61</v>
      </c>
      <c r="F66" s="62"/>
      <c r="G66" s="62"/>
      <c r="M66" s="50"/>
    </row>
    <row r="67" spans="3:13" x14ac:dyDescent="0.3">
      <c r="M67" s="50"/>
    </row>
    <row r="68" spans="3:13" x14ac:dyDescent="0.3">
      <c r="C68" t="s">
        <v>106</v>
      </c>
      <c r="F68" s="50"/>
      <c r="G68" s="50"/>
      <c r="M68" s="50"/>
    </row>
    <row r="69" spans="3:13" x14ac:dyDescent="0.3">
      <c r="C69" s="48" t="s">
        <v>56</v>
      </c>
      <c r="F69" s="50"/>
      <c r="G69" s="50"/>
      <c r="M69" s="50"/>
    </row>
    <row r="70" spans="3:13" x14ac:dyDescent="0.3">
      <c r="C70" t="s">
        <v>57</v>
      </c>
      <c r="F70" s="50"/>
      <c r="G70" s="50"/>
    </row>
    <row r="71" spans="3:13" x14ac:dyDescent="0.3">
      <c r="C71" t="s">
        <v>58</v>
      </c>
      <c r="F71" s="50"/>
      <c r="G71" s="50"/>
    </row>
    <row r="72" spans="3:13" x14ac:dyDescent="0.3">
      <c r="C72" t="s">
        <v>59</v>
      </c>
      <c r="F72" s="50"/>
      <c r="G72" s="50"/>
    </row>
    <row r="74" spans="3:13" x14ac:dyDescent="0.3">
      <c r="C74" t="s">
        <v>116</v>
      </c>
      <c r="F74" s="50"/>
      <c r="G74" s="50"/>
    </row>
    <row r="75" spans="3:13" x14ac:dyDescent="0.3">
      <c r="C75" t="s">
        <v>117</v>
      </c>
      <c r="F75" s="50"/>
      <c r="G75" s="50"/>
    </row>
    <row r="76" spans="3:13" x14ac:dyDescent="0.3">
      <c r="C76" t="s">
        <v>118</v>
      </c>
      <c r="F76" s="50"/>
      <c r="G76" s="50"/>
    </row>
  </sheetData>
  <pageMargins left="0.7" right="0.7" top="0.75" bottom="0.75" header="0.3" footer="0.3"/>
  <pageSetup scale="69" orientation="landscape" r:id="rId1"/>
  <rowBreaks count="1" manualBreakCount="1">
    <brk id="50" max="22" man="1"/>
  </rowBreaks>
  <colBreaks count="1" manualBreakCount="1">
    <brk id="11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Bank-Financial-Statements</vt:lpstr>
      <vt:lpstr>'Bank-Financial-Statements'!Print_Area</vt:lpstr>
      <vt:lpstr>Qualifying_ALL</vt:lpstr>
      <vt:lpstr>Tax_Rate</vt:lpstr>
    </vt:vector>
  </TitlesOfParts>
  <Company>LENOVO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cp:lastPrinted>2015-12-22T05:30:53Z</cp:lastPrinted>
  <dcterms:created xsi:type="dcterms:W3CDTF">2009-06-26T05:31:17Z</dcterms:created>
  <dcterms:modified xsi:type="dcterms:W3CDTF">2015-12-23T04:35:40Z</dcterms:modified>
</cp:coreProperties>
</file>